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mula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5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374151"/>
    </font>
    <font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065f46"/>
        <bgColor rgb="00065f46"/>
      </patternFill>
    </fill>
    <fill>
      <patternFill patternType="solid">
        <fgColor rgb="0016a34a"/>
        <bgColor rgb="0016a34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0" fontId="0" fillId="0" borderId="1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Evolução do Patrimônio</a:t>
            </a:r>
          </a:p>
        </rich>
      </tx>
    </title>
    <plotArea>
      <lineChart>
        <grouping val="standard"/>
        <ser>
          <idx val="0"/>
          <order val="0"/>
          <tx>
            <strRef>
              <f>'Simulação'!E8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'Simulação'!$A$9:$A$43</f>
            </numRef>
          </cat>
          <val>
            <numRef>
              <f>'Simulação'!$E$9:$E$43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Ano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7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" t="inlineStr">
        <is>
          <t>planilha aposentadoria: Plan your Retirement and Investments</t>
        </is>
      </c>
    </row>
    <row r="2">
      <c r="A2" s="2" t="inlineStr">
        <is>
          <t>Idade atual</t>
        </is>
      </c>
      <c r="B2" s="3" t="n">
        <v>30</v>
      </c>
    </row>
    <row r="3">
      <c r="A3" s="2" t="inlineStr">
        <is>
          <t>Idade aposentadoria</t>
        </is>
      </c>
      <c r="B3" s="3" t="n">
        <v>65</v>
      </c>
    </row>
    <row r="4">
      <c r="A4" s="2" t="inlineStr">
        <is>
          <t>Aporte mensal</t>
        </is>
      </c>
      <c r="B4" s="4" t="n">
        <v>500</v>
      </c>
    </row>
    <row r="5">
      <c r="A5" s="2" t="inlineStr">
        <is>
          <t>Taxa anual %</t>
        </is>
      </c>
      <c r="B5" s="5" t="n">
        <v>0.08</v>
      </c>
    </row>
    <row r="6">
      <c r="A6" s="2" t="inlineStr">
        <is>
          <t>Valor já guardado</t>
        </is>
      </c>
      <c r="B6" s="4" t="n">
        <v>10000</v>
      </c>
    </row>
    <row r="8">
      <c r="A8" s="6" t="inlineStr">
        <is>
          <t>Ano</t>
        </is>
      </c>
      <c r="B8" s="6" t="inlineStr">
        <is>
          <t>Idade</t>
        </is>
      </c>
      <c r="C8" s="6" t="inlineStr">
        <is>
          <t>Aportes Ano</t>
        </is>
      </c>
      <c r="D8" s="6" t="inlineStr">
        <is>
          <t>Juros Ano</t>
        </is>
      </c>
      <c r="E8" s="6" t="inlineStr">
        <is>
          <t>Saldo Acumulado</t>
        </is>
      </c>
    </row>
    <row r="9">
      <c r="A9" s="3" t="n">
        <v>2026</v>
      </c>
      <c r="B9" s="3">
        <f>B2+1-1</f>
        <v/>
      </c>
      <c r="C9" s="7">
        <f>B4*12</f>
        <v/>
      </c>
      <c r="D9" s="7">
        <f>B6*B5</f>
        <v/>
      </c>
      <c r="E9" s="8">
        <f>B6+C9+D9</f>
        <v/>
      </c>
    </row>
    <row r="10">
      <c r="A10" s="3" t="n">
        <v>2027</v>
      </c>
      <c r="B10" s="3">
        <f>B2+2-1</f>
        <v/>
      </c>
      <c r="C10" s="7">
        <f>B4*12</f>
        <v/>
      </c>
      <c r="D10" s="7">
        <f>E9*B5</f>
        <v/>
      </c>
      <c r="E10" s="8">
        <f>E9+C10+D10</f>
        <v/>
      </c>
    </row>
    <row r="11">
      <c r="A11" s="3" t="n">
        <v>2028</v>
      </c>
      <c r="B11" s="3">
        <f>B2+3-1</f>
        <v/>
      </c>
      <c r="C11" s="7">
        <f>B4*12</f>
        <v/>
      </c>
      <c r="D11" s="7">
        <f>E10*B5</f>
        <v/>
      </c>
      <c r="E11" s="8">
        <f>E10+C11+D11</f>
        <v/>
      </c>
    </row>
    <row r="12">
      <c r="A12" s="3" t="n">
        <v>2029</v>
      </c>
      <c r="B12" s="3">
        <f>B2+4-1</f>
        <v/>
      </c>
      <c r="C12" s="7">
        <f>B4*12</f>
        <v/>
      </c>
      <c r="D12" s="7">
        <f>E11*B5</f>
        <v/>
      </c>
      <c r="E12" s="8">
        <f>E11+C12+D12</f>
        <v/>
      </c>
    </row>
    <row r="13">
      <c r="A13" s="3" t="n">
        <v>2030</v>
      </c>
      <c r="B13" s="3">
        <f>B2+5-1</f>
        <v/>
      </c>
      <c r="C13" s="7">
        <f>B4*12</f>
        <v/>
      </c>
      <c r="D13" s="7">
        <f>E12*B5</f>
        <v/>
      </c>
      <c r="E13" s="8">
        <f>E12+C13+D13</f>
        <v/>
      </c>
    </row>
    <row r="14">
      <c r="A14" s="3" t="n">
        <v>2031</v>
      </c>
      <c r="B14" s="3">
        <f>B2+6-1</f>
        <v/>
      </c>
      <c r="C14" s="7">
        <f>B4*12</f>
        <v/>
      </c>
      <c r="D14" s="7">
        <f>E13*B5</f>
        <v/>
      </c>
      <c r="E14" s="8">
        <f>E13+C14+D14</f>
        <v/>
      </c>
    </row>
    <row r="15">
      <c r="A15" s="3" t="n">
        <v>2032</v>
      </c>
      <c r="B15" s="3">
        <f>B2+7-1</f>
        <v/>
      </c>
      <c r="C15" s="7">
        <f>B4*12</f>
        <v/>
      </c>
      <c r="D15" s="7">
        <f>E14*B5</f>
        <v/>
      </c>
      <c r="E15" s="8">
        <f>E14+C15+D15</f>
        <v/>
      </c>
    </row>
    <row r="16">
      <c r="A16" s="3" t="n">
        <v>2033</v>
      </c>
      <c r="B16" s="3">
        <f>B2+8-1</f>
        <v/>
      </c>
      <c r="C16" s="7">
        <f>B4*12</f>
        <v/>
      </c>
      <c r="D16" s="7">
        <f>E15*B5</f>
        <v/>
      </c>
      <c r="E16" s="8">
        <f>E15+C16+D16</f>
        <v/>
      </c>
    </row>
    <row r="17">
      <c r="A17" s="3" t="n">
        <v>2034</v>
      </c>
      <c r="B17" s="3">
        <f>B2+9-1</f>
        <v/>
      </c>
      <c r="C17" s="7">
        <f>B4*12</f>
        <v/>
      </c>
      <c r="D17" s="7">
        <f>E16*B5</f>
        <v/>
      </c>
      <c r="E17" s="8">
        <f>E16+C17+D17</f>
        <v/>
      </c>
    </row>
    <row r="18">
      <c r="A18" s="3" t="n">
        <v>2035</v>
      </c>
      <c r="B18" s="3">
        <f>B2+10-1</f>
        <v/>
      </c>
      <c r="C18" s="7">
        <f>B4*12</f>
        <v/>
      </c>
      <c r="D18" s="7">
        <f>E17*B5</f>
        <v/>
      </c>
      <c r="E18" s="8">
        <f>E17+C18+D18</f>
        <v/>
      </c>
    </row>
    <row r="19">
      <c r="A19" s="3" t="n">
        <v>2036</v>
      </c>
      <c r="B19" s="3">
        <f>B2+11-1</f>
        <v/>
      </c>
      <c r="C19" s="7">
        <f>B4*12</f>
        <v/>
      </c>
      <c r="D19" s="7">
        <f>E18*B5</f>
        <v/>
      </c>
      <c r="E19" s="8">
        <f>E18+C19+D19</f>
        <v/>
      </c>
    </row>
    <row r="20">
      <c r="A20" s="3" t="n">
        <v>2037</v>
      </c>
      <c r="B20" s="3">
        <f>B2+12-1</f>
        <v/>
      </c>
      <c r="C20" s="7">
        <f>B4*12</f>
        <v/>
      </c>
      <c r="D20" s="7">
        <f>E19*B5</f>
        <v/>
      </c>
      <c r="E20" s="8">
        <f>E19+C20+D20</f>
        <v/>
      </c>
    </row>
    <row r="21">
      <c r="A21" s="3" t="n">
        <v>2038</v>
      </c>
      <c r="B21" s="3">
        <f>B2+13-1</f>
        <v/>
      </c>
      <c r="C21" s="7">
        <f>B4*12</f>
        <v/>
      </c>
      <c r="D21" s="7">
        <f>E20*B5</f>
        <v/>
      </c>
      <c r="E21" s="8">
        <f>E20+C21+D21</f>
        <v/>
      </c>
    </row>
    <row r="22">
      <c r="A22" s="3" t="n">
        <v>2039</v>
      </c>
      <c r="B22" s="3">
        <f>B2+14-1</f>
        <v/>
      </c>
      <c r="C22" s="7">
        <f>B4*12</f>
        <v/>
      </c>
      <c r="D22" s="7">
        <f>E21*B5</f>
        <v/>
      </c>
      <c r="E22" s="8">
        <f>E21+C22+D22</f>
        <v/>
      </c>
    </row>
    <row r="23">
      <c r="A23" s="3" t="n">
        <v>2040</v>
      </c>
      <c r="B23" s="3">
        <f>B2+15-1</f>
        <v/>
      </c>
      <c r="C23" s="7">
        <f>B4*12</f>
        <v/>
      </c>
      <c r="D23" s="7">
        <f>E22*B5</f>
        <v/>
      </c>
      <c r="E23" s="8">
        <f>E22+C23+D23</f>
        <v/>
      </c>
    </row>
    <row r="24">
      <c r="A24" s="3" t="n">
        <v>2041</v>
      </c>
      <c r="B24" s="3">
        <f>B2+16-1</f>
        <v/>
      </c>
      <c r="C24" s="7">
        <f>B4*12</f>
        <v/>
      </c>
      <c r="D24" s="7">
        <f>E23*B5</f>
        <v/>
      </c>
      <c r="E24" s="8">
        <f>E23+C24+D24</f>
        <v/>
      </c>
    </row>
    <row r="25">
      <c r="A25" s="3" t="n">
        <v>2042</v>
      </c>
      <c r="B25" s="3">
        <f>B2+17-1</f>
        <v/>
      </c>
      <c r="C25" s="7">
        <f>B4*12</f>
        <v/>
      </c>
      <c r="D25" s="7">
        <f>E24*B5</f>
        <v/>
      </c>
      <c r="E25" s="8">
        <f>E24+C25+D25</f>
        <v/>
      </c>
    </row>
    <row r="26">
      <c r="A26" s="3" t="n">
        <v>2043</v>
      </c>
      <c r="B26" s="3">
        <f>B2+18-1</f>
        <v/>
      </c>
      <c r="C26" s="7">
        <f>B4*12</f>
        <v/>
      </c>
      <c r="D26" s="7">
        <f>E25*B5</f>
        <v/>
      </c>
      <c r="E26" s="8">
        <f>E25+C26+D26</f>
        <v/>
      </c>
    </row>
    <row r="27">
      <c r="A27" s="3" t="n">
        <v>2044</v>
      </c>
      <c r="B27" s="3">
        <f>B2+19-1</f>
        <v/>
      </c>
      <c r="C27" s="7">
        <f>B4*12</f>
        <v/>
      </c>
      <c r="D27" s="7">
        <f>E26*B5</f>
        <v/>
      </c>
      <c r="E27" s="8">
        <f>E26+C27+D27</f>
        <v/>
      </c>
    </row>
    <row r="28">
      <c r="A28" s="3" t="n">
        <v>2045</v>
      </c>
      <c r="B28" s="3">
        <f>B2+20-1</f>
        <v/>
      </c>
      <c r="C28" s="7">
        <f>B4*12</f>
        <v/>
      </c>
      <c r="D28" s="7">
        <f>E27*B5</f>
        <v/>
      </c>
      <c r="E28" s="8">
        <f>E27+C28+D28</f>
        <v/>
      </c>
    </row>
    <row r="29">
      <c r="A29" s="3" t="n">
        <v>2046</v>
      </c>
      <c r="B29" s="3">
        <f>B2+21-1</f>
        <v/>
      </c>
      <c r="C29" s="7">
        <f>B4*12</f>
        <v/>
      </c>
      <c r="D29" s="7">
        <f>E28*B5</f>
        <v/>
      </c>
      <c r="E29" s="8">
        <f>E28+C29+D29</f>
        <v/>
      </c>
    </row>
    <row r="30">
      <c r="A30" s="3" t="n">
        <v>2047</v>
      </c>
      <c r="B30" s="3">
        <f>B2+22-1</f>
        <v/>
      </c>
      <c r="C30" s="7">
        <f>B4*12</f>
        <v/>
      </c>
      <c r="D30" s="7">
        <f>E29*B5</f>
        <v/>
      </c>
      <c r="E30" s="8">
        <f>E29+C30+D30</f>
        <v/>
      </c>
    </row>
    <row r="31">
      <c r="A31" s="3" t="n">
        <v>2048</v>
      </c>
      <c r="B31" s="3">
        <f>B2+23-1</f>
        <v/>
      </c>
      <c r="C31" s="7">
        <f>B4*12</f>
        <v/>
      </c>
      <c r="D31" s="7">
        <f>E30*B5</f>
        <v/>
      </c>
      <c r="E31" s="8">
        <f>E30+C31+D31</f>
        <v/>
      </c>
    </row>
    <row r="32">
      <c r="A32" s="3" t="n">
        <v>2049</v>
      </c>
      <c r="B32" s="3">
        <f>B2+24-1</f>
        <v/>
      </c>
      <c r="C32" s="7">
        <f>B4*12</f>
        <v/>
      </c>
      <c r="D32" s="7">
        <f>E31*B5</f>
        <v/>
      </c>
      <c r="E32" s="8">
        <f>E31+C32+D32</f>
        <v/>
      </c>
    </row>
    <row r="33">
      <c r="A33" s="3" t="n">
        <v>2050</v>
      </c>
      <c r="B33" s="3">
        <f>B2+25-1</f>
        <v/>
      </c>
      <c r="C33" s="7">
        <f>B4*12</f>
        <v/>
      </c>
      <c r="D33" s="7">
        <f>E32*B5</f>
        <v/>
      </c>
      <c r="E33" s="8">
        <f>E32+C33+D33</f>
        <v/>
      </c>
    </row>
    <row r="34">
      <c r="A34" s="3" t="n">
        <v>2051</v>
      </c>
      <c r="B34" s="3">
        <f>B2+26-1</f>
        <v/>
      </c>
      <c r="C34" s="7">
        <f>B4*12</f>
        <v/>
      </c>
      <c r="D34" s="7">
        <f>E33*B5</f>
        <v/>
      </c>
      <c r="E34" s="8">
        <f>E33+C34+D34</f>
        <v/>
      </c>
    </row>
    <row r="35">
      <c r="A35" s="3" t="n">
        <v>2052</v>
      </c>
      <c r="B35" s="3">
        <f>B2+27-1</f>
        <v/>
      </c>
      <c r="C35" s="7">
        <f>B4*12</f>
        <v/>
      </c>
      <c r="D35" s="7">
        <f>E34*B5</f>
        <v/>
      </c>
      <c r="E35" s="8">
        <f>E34+C35+D35</f>
        <v/>
      </c>
    </row>
    <row r="36">
      <c r="A36" s="3" t="n">
        <v>2053</v>
      </c>
      <c r="B36" s="3">
        <f>B2+28-1</f>
        <v/>
      </c>
      <c r="C36" s="7">
        <f>B4*12</f>
        <v/>
      </c>
      <c r="D36" s="7">
        <f>E35*B5</f>
        <v/>
      </c>
      <c r="E36" s="8">
        <f>E35+C36+D36</f>
        <v/>
      </c>
    </row>
    <row r="37">
      <c r="A37" s="3" t="n">
        <v>2054</v>
      </c>
      <c r="B37" s="3">
        <f>B2+29-1</f>
        <v/>
      </c>
      <c r="C37" s="7">
        <f>B4*12</f>
        <v/>
      </c>
      <c r="D37" s="7">
        <f>E36*B5</f>
        <v/>
      </c>
      <c r="E37" s="8">
        <f>E36+C37+D37</f>
        <v/>
      </c>
    </row>
    <row r="38">
      <c r="A38" s="3" t="n">
        <v>2055</v>
      </c>
      <c r="B38" s="3">
        <f>B2+30-1</f>
        <v/>
      </c>
      <c r="C38" s="7">
        <f>B4*12</f>
        <v/>
      </c>
      <c r="D38" s="7">
        <f>E37*B5</f>
        <v/>
      </c>
      <c r="E38" s="8">
        <f>E37+C38+D38</f>
        <v/>
      </c>
    </row>
    <row r="39">
      <c r="A39" s="3" t="n">
        <v>2056</v>
      </c>
      <c r="B39" s="3">
        <f>B2+31-1</f>
        <v/>
      </c>
      <c r="C39" s="7">
        <f>B4*12</f>
        <v/>
      </c>
      <c r="D39" s="7">
        <f>E38*B5</f>
        <v/>
      </c>
      <c r="E39" s="8">
        <f>E38+C39+D39</f>
        <v/>
      </c>
    </row>
    <row r="40">
      <c r="A40" s="3" t="n">
        <v>2057</v>
      </c>
      <c r="B40" s="3">
        <f>B2+32-1</f>
        <v/>
      </c>
      <c r="C40" s="7">
        <f>B4*12</f>
        <v/>
      </c>
      <c r="D40" s="7">
        <f>E39*B5</f>
        <v/>
      </c>
      <c r="E40" s="8">
        <f>E39+C40+D40</f>
        <v/>
      </c>
    </row>
    <row r="41">
      <c r="A41" s="3" t="n">
        <v>2058</v>
      </c>
      <c r="B41" s="3">
        <f>B2+33-1</f>
        <v/>
      </c>
      <c r="C41" s="7">
        <f>B4*12</f>
        <v/>
      </c>
      <c r="D41" s="7">
        <f>E40*B5</f>
        <v/>
      </c>
      <c r="E41" s="8">
        <f>E40+C41+D41</f>
        <v/>
      </c>
    </row>
    <row r="42">
      <c r="A42" s="3" t="n">
        <v>2059</v>
      </c>
      <c r="B42" s="3">
        <f>B2+34-1</f>
        <v/>
      </c>
      <c r="C42" s="7">
        <f>B4*12</f>
        <v/>
      </c>
      <c r="D42" s="7">
        <f>E41*B5</f>
        <v/>
      </c>
      <c r="E42" s="8">
        <f>E41+C42+D42</f>
        <v/>
      </c>
    </row>
    <row r="43">
      <c r="A43" s="3" t="n">
        <v>2060</v>
      </c>
      <c r="B43" s="3">
        <f>B2+35-1</f>
        <v/>
      </c>
      <c r="C43" s="7">
        <f>B4*12</f>
        <v/>
      </c>
      <c r="D43" s="7">
        <f>E42*B5</f>
        <v/>
      </c>
      <c r="E43" s="8">
        <f>E42+C43+D43</f>
        <v/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2026-09-07T16:01:16Z</dcterms:created>
  <dcterms:modified xsi:type="dcterms:W3CDTF">2026-09-07T16:01:16Z</dcterms:modified>
</cp:coreProperties>
</file>